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总表" sheetId="1" r:id="rId1"/>
    <sheet name="收入" sheetId="2" r:id="rId2"/>
    <sheet name="支出" sheetId="3" r:id="rId3"/>
    <sheet name="结余" sheetId="4" r:id="rId4"/>
  </sheets>
  <definedNames>
    <definedName name="_xlnm.Print_Titles" localSheetId="1">收入!$1:$3</definedName>
    <definedName name="_xlnm.Print_Titles" localSheetId="2">支出!$1:$3</definedName>
  </definedNames>
  <calcPr calcId="144525"/>
</workbook>
</file>

<file path=xl/sharedStrings.xml><?xml version="1.0" encoding="utf-8"?>
<sst xmlns="http://schemas.openxmlformats.org/spreadsheetml/2006/main" count="95" uniqueCount="69">
  <si>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年度新疆维吾尔自治区社会保险基金收支决算总表</t>
    </r>
  </si>
  <si>
    <r>
      <rPr>
        <sz val="12"/>
        <rFont val="宋体"/>
        <charset val="134"/>
      </rPr>
      <t>单位：万元</t>
    </r>
  </si>
  <si>
    <t>预算科目</t>
  </si>
  <si>
    <t>预算数</t>
  </si>
  <si>
    <t>调整预算数</t>
  </si>
  <si>
    <t>决算数</t>
  </si>
  <si>
    <r>
      <rPr>
        <sz val="12"/>
        <rFont val="宋体"/>
        <charset val="134"/>
      </rPr>
      <t>一、企业职工基本养老保险基金收入</t>
    </r>
  </si>
  <si>
    <r>
      <rPr>
        <sz val="12"/>
        <rFont val="宋体"/>
        <charset val="134"/>
      </rPr>
      <t>一、企业职工基本养老保险基金支出</t>
    </r>
  </si>
  <si>
    <r>
      <rPr>
        <sz val="12"/>
        <rFont val="宋体"/>
        <charset val="134"/>
      </rPr>
      <t>二、失业保险基金收入</t>
    </r>
  </si>
  <si>
    <r>
      <rPr>
        <sz val="12"/>
        <rFont val="宋体"/>
        <charset val="134"/>
      </rPr>
      <t>二、失业保险基金支出</t>
    </r>
  </si>
  <si>
    <t>三、工伤保险基金收入</t>
  </si>
  <si>
    <t>四、城乡居民基本养老保险基金收入</t>
  </si>
  <si>
    <t>五、机关事业单位基本养老保险基金收入</t>
  </si>
  <si>
    <r>
      <rPr>
        <b/>
        <sz val="12"/>
        <rFont val="宋体"/>
        <charset val="134"/>
      </rPr>
      <t>社会保险基金收入合计</t>
    </r>
  </si>
  <si>
    <r>
      <rPr>
        <b/>
        <sz val="12"/>
        <rFont val="宋体"/>
        <charset val="134"/>
      </rPr>
      <t>社会保险基金支出合计</t>
    </r>
  </si>
  <si>
    <r>
      <rPr>
        <sz val="12"/>
        <rFont val="宋体"/>
        <charset val="134"/>
      </rPr>
      <t>社会保险基金上年结余收入</t>
    </r>
  </si>
  <si>
    <r>
      <rPr>
        <sz val="12"/>
        <rFont val="宋体"/>
        <charset val="134"/>
      </rPr>
      <t>社会保险基金年终结余</t>
    </r>
  </si>
  <si>
    <r>
      <rPr>
        <sz val="12"/>
        <rFont val="宋体"/>
        <charset val="134"/>
      </rPr>
      <t>社会保险基金上级补助收入</t>
    </r>
  </si>
  <si>
    <r>
      <rPr>
        <sz val="12"/>
        <rFont val="宋体"/>
        <charset val="134"/>
      </rPr>
      <t>社会保险基金补助下级支出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</si>
  <si>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其中：企业职工基本养老保险基金全国统筹调剂资金收入</t>
    </r>
  </si>
  <si>
    <r>
      <rPr>
        <sz val="12"/>
        <rFont val="宋体"/>
        <charset val="134"/>
      </rPr>
      <t>社会保险基金下级上解收入</t>
    </r>
  </si>
  <si>
    <r>
      <rPr>
        <sz val="12"/>
        <rFont val="宋体"/>
        <charset val="134"/>
      </rPr>
      <t>社会保险基金上解上级支出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</si>
  <si>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其中：企业职工基本养老保险基金全国统筹调剂资金支出</t>
    </r>
  </si>
  <si>
    <r>
      <rPr>
        <b/>
        <sz val="12"/>
        <rFont val="宋体"/>
        <charset val="134"/>
      </rPr>
      <t>收入总计</t>
    </r>
  </si>
  <si>
    <r>
      <rPr>
        <b/>
        <sz val="12"/>
        <rFont val="宋体"/>
        <charset val="134"/>
      </rPr>
      <t>支出总计</t>
    </r>
  </si>
  <si>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_GBK"/>
        <charset val="134"/>
      </rPr>
      <t>年度新疆维吾尔自治区社会保险基金收入情况表</t>
    </r>
  </si>
  <si>
    <r>
      <rPr>
        <sz val="12"/>
        <color indexed="8"/>
        <rFont val="宋体"/>
        <charset val="134"/>
      </rPr>
      <t>单位：万元</t>
    </r>
  </si>
  <si>
    <r>
      <rPr>
        <sz val="12"/>
        <rFont val="宋体"/>
        <charset val="134"/>
      </rPr>
      <t>项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</si>
  <si>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预算数</t>
    </r>
  </si>
  <si>
    <r>
      <rPr>
        <sz val="12"/>
        <rFont val="宋体"/>
        <charset val="134"/>
      </rPr>
      <t>调整预算数</t>
    </r>
  </si>
  <si>
    <r>
      <rPr>
        <sz val="12"/>
        <rFont val="宋体"/>
        <charset val="134"/>
      </rPr>
      <t>决算数</t>
    </r>
  </si>
  <si>
    <r>
      <rPr>
        <sz val="12"/>
        <rFont val="宋体"/>
        <charset val="134"/>
      </rPr>
      <t>完成预算数的</t>
    </r>
    <r>
      <rPr>
        <sz val="12"/>
        <rFont val="Times New Roman"/>
        <charset val="134"/>
      </rPr>
      <t>%</t>
    </r>
  </si>
  <si>
    <r>
      <rPr>
        <b/>
        <sz val="12"/>
        <color indexed="8"/>
        <rFont val="宋体"/>
        <charset val="134"/>
      </rPr>
      <t>自治区社会保险基金收入合计</t>
    </r>
  </si>
  <si>
    <r>
      <rPr>
        <b/>
        <sz val="12"/>
        <color rgb="FF000000"/>
        <rFont val="Times New Roman"/>
        <charset val="134"/>
      </rPr>
      <t xml:space="preserve">        </t>
    </r>
    <r>
      <rPr>
        <b/>
        <sz val="12"/>
        <color rgb="FF000000"/>
        <rFont val="宋体"/>
        <charset val="134"/>
      </rPr>
      <t>其中：保险费收入</t>
    </r>
  </si>
  <si>
    <r>
      <rPr>
        <b/>
        <sz val="12"/>
        <color rgb="FF000000"/>
        <rFont val="Times New Roman"/>
        <charset val="134"/>
      </rPr>
      <t xml:space="preserve">                    </t>
    </r>
    <r>
      <rPr>
        <b/>
        <sz val="12"/>
        <color rgb="FF000000"/>
        <rFont val="宋体"/>
        <charset val="134"/>
      </rPr>
      <t>财政补贴收入</t>
    </r>
  </si>
  <si>
    <r>
      <rPr>
        <b/>
        <sz val="12"/>
        <color rgb="FF000000"/>
        <rFont val="Times New Roman"/>
        <charset val="134"/>
      </rPr>
      <t xml:space="preserve">                    </t>
    </r>
    <r>
      <rPr>
        <b/>
        <sz val="12"/>
        <color rgb="FF000000"/>
        <rFont val="宋体"/>
        <charset val="134"/>
      </rPr>
      <t>利息收入</t>
    </r>
  </si>
  <si>
    <r>
      <rPr>
        <sz val="12"/>
        <color rgb="FF000000"/>
        <rFont val="宋体"/>
        <charset val="134"/>
      </rPr>
      <t>一、企业职工基本养老保险基金收入</t>
    </r>
  </si>
  <si>
    <r>
      <rPr>
        <sz val="12"/>
        <color rgb="FF000000"/>
        <rFont val="Times New Roman"/>
        <charset val="134"/>
      </rPr>
      <t xml:space="preserve">        </t>
    </r>
    <r>
      <rPr>
        <sz val="12"/>
        <color rgb="FF000000"/>
        <rFont val="宋体"/>
        <charset val="134"/>
      </rPr>
      <t>其中：保险费收入</t>
    </r>
  </si>
  <si>
    <r>
      <rPr>
        <sz val="12"/>
        <color rgb="FF000000"/>
        <rFont val="Times New Roman"/>
        <charset val="134"/>
      </rPr>
      <t xml:space="preserve">                    </t>
    </r>
    <r>
      <rPr>
        <sz val="12"/>
        <color rgb="FF000000"/>
        <rFont val="宋体"/>
        <charset val="134"/>
      </rPr>
      <t>财政补贴收入</t>
    </r>
  </si>
  <si>
    <r>
      <rPr>
        <sz val="12"/>
        <color rgb="FF000000"/>
        <rFont val="Times New Roman"/>
        <charset val="134"/>
      </rPr>
      <t xml:space="preserve">                    </t>
    </r>
    <r>
      <rPr>
        <sz val="12"/>
        <color rgb="FF000000"/>
        <rFont val="宋体"/>
        <charset val="134"/>
      </rPr>
      <t>利息收入</t>
    </r>
  </si>
  <si>
    <t>二、城乡居民基本养老保险基金收入</t>
  </si>
  <si>
    <t>三、机关事业单位基本养老保险基金收入</t>
  </si>
  <si>
    <t>四、工伤保险基金收入</t>
  </si>
  <si>
    <t>五、失业保险基金收入</t>
  </si>
  <si>
    <r>
      <rPr>
        <sz val="20"/>
        <color indexed="8"/>
        <rFont val="Times New Roman"/>
        <charset val="134"/>
      </rPr>
      <t>2024</t>
    </r>
    <r>
      <rPr>
        <sz val="20"/>
        <color indexed="8"/>
        <rFont val="方正小标宋_GBK"/>
        <charset val="134"/>
      </rPr>
      <t>年度新疆维吾尔自治区社会保险基金支出情况表</t>
    </r>
  </si>
  <si>
    <r>
      <rPr>
        <sz val="12"/>
        <color indexed="8"/>
        <rFont val="宋体"/>
        <charset val="134"/>
      </rPr>
      <t>项　目</t>
    </r>
  </si>
  <si>
    <r>
      <rPr>
        <sz val="12"/>
        <color indexed="8"/>
        <rFont val="宋体"/>
        <charset val="134"/>
      </rPr>
      <t>预算数</t>
    </r>
  </si>
  <si>
    <r>
      <rPr>
        <sz val="12"/>
        <color indexed="8"/>
        <rFont val="宋体"/>
        <charset val="134"/>
      </rPr>
      <t>调整预算数</t>
    </r>
  </si>
  <si>
    <r>
      <rPr>
        <sz val="12"/>
        <color indexed="8"/>
        <rFont val="宋体"/>
        <charset val="134"/>
      </rPr>
      <t>决算数</t>
    </r>
  </si>
  <si>
    <r>
      <rPr>
        <sz val="12"/>
        <color indexed="8"/>
        <rFont val="宋体"/>
        <charset val="134"/>
      </rPr>
      <t>完成预算数的</t>
    </r>
    <r>
      <rPr>
        <sz val="12"/>
        <color indexed="8"/>
        <rFont val="Times New Roman"/>
        <charset val="134"/>
      </rPr>
      <t>%</t>
    </r>
  </si>
  <si>
    <r>
      <rPr>
        <b/>
        <sz val="12"/>
        <color indexed="8"/>
        <rFont val="宋体"/>
        <charset val="134"/>
      </rPr>
      <t>自治区社会保险基金支出合计</t>
    </r>
  </si>
  <si>
    <t>　　其中：社会保险待遇支出</t>
  </si>
  <si>
    <r>
      <rPr>
        <sz val="12"/>
        <color indexed="8"/>
        <rFont val="宋体"/>
        <charset val="134"/>
      </rPr>
      <t>一、企业职工基本养老保险基金支出</t>
    </r>
  </si>
  <si>
    <r>
      <rPr>
        <sz val="12"/>
        <color rgb="FF000000"/>
        <rFont val="Times New Roman"/>
        <charset val="134"/>
      </rPr>
      <t xml:space="preserve">        </t>
    </r>
    <r>
      <rPr>
        <sz val="12"/>
        <color rgb="FF000000"/>
        <rFont val="宋体"/>
        <charset val="134"/>
      </rPr>
      <t>其中：基本养老保险待遇支出</t>
    </r>
  </si>
  <si>
    <t>二、城乡居民基本养老保险基金支出</t>
  </si>
  <si>
    <t>三、机关事业单位基本养老保险基金支出</t>
  </si>
  <si>
    <r>
      <rPr>
        <sz val="12"/>
        <color rgb="FF000000"/>
        <rFont val="Times New Roman"/>
        <charset val="134"/>
      </rPr>
      <t xml:space="preserve">        </t>
    </r>
    <r>
      <rPr>
        <sz val="12"/>
        <color rgb="FF000000"/>
        <rFont val="宋体"/>
        <charset val="134"/>
      </rPr>
      <t>其中：基本养老金支出</t>
    </r>
  </si>
  <si>
    <t>四、工伤保险基金支出</t>
  </si>
  <si>
    <t>　　其中：工伤保险待遇支出</t>
  </si>
  <si>
    <t>五、失业保险基金支出</t>
  </si>
  <si>
    <t>　　其中：失业保险待遇支出</t>
  </si>
  <si>
    <r>
      <rPr>
        <sz val="20"/>
        <color indexed="8"/>
        <rFont val="Times New Roman"/>
        <charset val="134"/>
      </rPr>
      <t>2024</t>
    </r>
    <r>
      <rPr>
        <sz val="20"/>
        <color indexed="8"/>
        <rFont val="方正小标宋_GBK"/>
        <charset val="134"/>
      </rPr>
      <t>年度新疆维吾尔自治区社会保险基金决算结余情况表</t>
    </r>
  </si>
  <si>
    <r>
      <rPr>
        <sz val="12"/>
        <color indexed="8"/>
        <rFont val="宋体"/>
        <charset val="134"/>
      </rPr>
      <t>项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　目</t>
    </r>
  </si>
  <si>
    <r>
      <rPr>
        <b/>
        <sz val="12"/>
        <color indexed="8"/>
        <rFont val="宋体"/>
        <charset val="134"/>
      </rPr>
      <t>自治区社会保险基金年末累计结余</t>
    </r>
  </si>
  <si>
    <r>
      <rPr>
        <sz val="12"/>
        <color indexed="8"/>
        <rFont val="宋体"/>
        <charset val="134"/>
      </rPr>
      <t>一、企业职工基本养老保险基金年末累计结余</t>
    </r>
  </si>
  <si>
    <r>
      <rPr>
        <sz val="12"/>
        <color indexed="8"/>
        <rFont val="宋体"/>
        <charset val="134"/>
      </rPr>
      <t>二、城乡居民基本养老保险基金年末累计结余</t>
    </r>
  </si>
  <si>
    <r>
      <rPr>
        <sz val="12"/>
        <color indexed="8"/>
        <rFont val="宋体"/>
        <charset val="134"/>
      </rPr>
      <t>三、机关事业基本养老保险基金年末累计结余</t>
    </r>
  </si>
  <si>
    <t>四、工伤保险基金年末累计结余</t>
  </si>
  <si>
    <t>五、失业保险基金年末累计结余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</si>
</sst>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0.0%"/>
    <numFmt numFmtId="178" formatCode="#,##0_ "/>
  </numFmts>
  <fonts count="41">
    <font>
      <sz val="10"/>
      <name val="宋体"/>
      <charset val="134"/>
    </font>
    <font>
      <sz val="20"/>
      <color indexed="8"/>
      <name val="Times New Roman"/>
      <charset val="134"/>
    </font>
    <font>
      <sz val="12"/>
      <name val="宋体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20"/>
      <color rgb="FF000000"/>
      <name val="Times New Roman"/>
      <charset val="134"/>
    </font>
    <font>
      <sz val="12"/>
      <name val="Times New Roman"/>
      <charset val="134"/>
    </font>
    <font>
      <b/>
      <sz val="12"/>
      <color rgb="FF000000"/>
      <name val="Times New Roman"/>
      <charset val="134"/>
    </font>
    <font>
      <b/>
      <sz val="20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20"/>
      <color indexed="8"/>
      <name val="方正小标宋_GBK"/>
      <charset val="134"/>
    </font>
    <font>
      <b/>
      <sz val="12"/>
      <color indexed="8"/>
      <name val="宋体"/>
      <charset val="134"/>
    </font>
    <font>
      <sz val="20"/>
      <color rgb="FF000000"/>
      <name val="方正小标宋_GBK"/>
      <charset val="134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2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2" fillId="5" borderId="6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5" fillId="21" borderId="7" applyNumberFormat="0" applyAlignment="0" applyProtection="0">
      <alignment vertical="center"/>
    </xf>
    <xf numFmtId="0" fontId="36" fillId="22" borderId="11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8" fontId="3" fillId="2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78" fontId="3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3" xfId="51" applyFont="1" applyFill="1" applyBorder="1" applyAlignment="1">
      <alignment horizontal="center" vertical="center" wrapText="1"/>
    </xf>
    <xf numFmtId="0" fontId="10" fillId="0" borderId="3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44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3" fillId="0" borderId="3" xfId="44" applyNumberFormat="1" applyFont="1" applyFill="1" applyBorder="1" applyAlignment="1" applyProtection="1">
      <alignment horizontal="center" vertical="center" wrapText="1"/>
    </xf>
    <xf numFmtId="0" fontId="10" fillId="0" borderId="3" xfId="44" applyNumberFormat="1" applyFont="1" applyFill="1" applyBorder="1" applyAlignment="1" applyProtection="1">
      <alignment vertical="center" wrapText="1"/>
    </xf>
    <xf numFmtId="176" fontId="10" fillId="0" borderId="3" xfId="50" applyNumberFormat="1" applyFont="1" applyFill="1" applyBorder="1" applyAlignment="1" applyProtection="1">
      <alignment vertical="center"/>
    </xf>
    <xf numFmtId="0" fontId="2" fillId="0" borderId="3" xfId="44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176" fontId="14" fillId="0" borderId="3" xfId="50" applyNumberFormat="1" applyFont="1" applyFill="1" applyBorder="1" applyAlignment="1" applyProtection="1">
      <alignment vertical="center"/>
    </xf>
    <xf numFmtId="0" fontId="15" fillId="0" borderId="3" xfId="44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 wrapText="1"/>
    </xf>
    <xf numFmtId="178" fontId="6" fillId="0" borderId="2" xfId="0" applyNumberFormat="1" applyFont="1" applyFill="1" applyBorder="1" applyAlignment="1" applyProtection="1">
      <alignment vertical="center"/>
    </xf>
    <xf numFmtId="0" fontId="15" fillId="0" borderId="3" xfId="44" applyFont="1" applyFill="1" applyBorder="1" applyAlignment="1">
      <alignment horizontal="center" vertical="center" wrapText="1"/>
    </xf>
    <xf numFmtId="176" fontId="15" fillId="0" borderId="3" xfId="50" applyNumberFormat="1" applyFont="1" applyFill="1" applyBorder="1" applyAlignment="1">
      <alignment vertical="center"/>
    </xf>
    <xf numFmtId="0" fontId="2" fillId="0" borderId="0" xfId="0" applyFo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 2" xfId="50"/>
    <cellStyle name="常规 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E0E0E0"/>
      <rgbColor rgb="00FF6600"/>
      <rgbColor rgb="00ECE9D8"/>
      <rgbColor rgb="00FF0000"/>
      <rgbColor rgb="00FFBF00"/>
      <rgbColor rgb="002F6B55"/>
      <rgbColor rgb="00FF6F83"/>
      <rgbColor rgb="0000458B"/>
      <rgbColor rgb="00CCFFCC"/>
      <rgbColor rgb="009BD9AB"/>
      <rgbColor rgb="00A0A0A0"/>
      <rgbColor rgb="00F0F0F0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zoomScale="115" zoomScaleNormal="115" zoomScaleSheetLayoutView="60" topLeftCell="A7" workbookViewId="0">
      <selection activeCell="E18" sqref="E18"/>
    </sheetView>
  </sheetViews>
  <sheetFormatPr defaultColWidth="9.14285714285714" defaultRowHeight="14.25" customHeight="1"/>
  <cols>
    <col min="1" max="1" width="44.7238095238095" customWidth="1"/>
    <col min="2" max="2" width="16.7619047619048" customWidth="1"/>
    <col min="3" max="3" width="18.1428571428571" customWidth="1"/>
    <col min="4" max="4" width="16.7619047619048" customWidth="1"/>
    <col min="5" max="5" width="44.3428571428571" customWidth="1"/>
    <col min="6" max="6" width="16.6380952380952" customWidth="1"/>
    <col min="7" max="7" width="17.8761904761905" customWidth="1"/>
    <col min="8" max="8" width="16.8857142857143" customWidth="1"/>
  </cols>
  <sheetData>
    <row r="1" ht="36" customHeight="1" spans="1:8">
      <c r="A1" s="21" t="s">
        <v>0</v>
      </c>
      <c r="B1" s="21"/>
      <c r="C1" s="21"/>
      <c r="D1" s="21"/>
      <c r="E1" s="21"/>
      <c r="F1" s="21"/>
      <c r="G1" s="21"/>
      <c r="H1" s="21"/>
    </row>
    <row r="2" ht="23.25" customHeight="1" spans="1:8">
      <c r="A2" s="22"/>
      <c r="B2" s="22"/>
      <c r="C2" s="22"/>
      <c r="D2" s="22"/>
      <c r="E2" s="22"/>
      <c r="F2" s="22"/>
      <c r="G2" s="22"/>
      <c r="H2" s="23" t="s">
        <v>1</v>
      </c>
    </row>
    <row r="3" ht="36" customHeight="1" spans="1:8">
      <c r="A3" s="24" t="s">
        <v>2</v>
      </c>
      <c r="B3" s="24" t="s">
        <v>3</v>
      </c>
      <c r="C3" s="24" t="s">
        <v>4</v>
      </c>
      <c r="D3" s="24" t="s">
        <v>5</v>
      </c>
      <c r="E3" s="24" t="s">
        <v>2</v>
      </c>
      <c r="F3" s="24" t="s">
        <v>3</v>
      </c>
      <c r="G3" s="24" t="s">
        <v>4</v>
      </c>
      <c r="H3" s="24" t="s">
        <v>5</v>
      </c>
    </row>
    <row r="4" ht="30.75" customHeight="1" spans="1:8">
      <c r="A4" s="25" t="s">
        <v>6</v>
      </c>
      <c r="B4" s="26">
        <f>收入!B8</f>
        <v>7731528</v>
      </c>
      <c r="C4" s="26">
        <f>收入!C8</f>
        <v>7772606</v>
      </c>
      <c r="D4" s="26">
        <f>收入!D8</f>
        <v>8089609</v>
      </c>
      <c r="E4" s="25" t="s">
        <v>7</v>
      </c>
      <c r="F4" s="26">
        <f>支出!B6</f>
        <v>6251864</v>
      </c>
      <c r="G4" s="26">
        <f>支出!C6</f>
        <v>6115864</v>
      </c>
      <c r="H4" s="26">
        <f>支出!D6</f>
        <v>6118130</v>
      </c>
    </row>
    <row r="5" ht="30.75" customHeight="1" spans="1:8">
      <c r="A5" s="25" t="s">
        <v>8</v>
      </c>
      <c r="B5" s="26">
        <f>收入!B24</f>
        <v>303601</v>
      </c>
      <c r="C5" s="26">
        <f>收入!C24</f>
        <v>306701</v>
      </c>
      <c r="D5" s="26">
        <f>收入!D24</f>
        <v>314882</v>
      </c>
      <c r="E5" s="25" t="s">
        <v>9</v>
      </c>
      <c r="F5" s="26">
        <f>支出!B14</f>
        <v>209480</v>
      </c>
      <c r="G5" s="26">
        <f>支出!C14</f>
        <v>229400</v>
      </c>
      <c r="H5" s="26">
        <f>支出!D14</f>
        <v>238171</v>
      </c>
    </row>
    <row r="6" ht="30.75" customHeight="1" spans="1:8">
      <c r="A6" s="27" t="s">
        <v>10</v>
      </c>
      <c r="B6" s="26">
        <f>收入!B20</f>
        <v>237591</v>
      </c>
      <c r="C6" s="26">
        <f>收入!C20</f>
        <v>237991</v>
      </c>
      <c r="D6" s="26">
        <f>收入!D20</f>
        <v>237893</v>
      </c>
      <c r="E6" s="27" t="s">
        <v>10</v>
      </c>
      <c r="F6" s="26">
        <f>支出!B12</f>
        <v>222331</v>
      </c>
      <c r="G6" s="26">
        <f>支出!C12</f>
        <v>194560</v>
      </c>
      <c r="H6" s="26">
        <f>支出!D12</f>
        <v>199046</v>
      </c>
    </row>
    <row r="7" ht="30.75" customHeight="1" spans="1:8">
      <c r="A7" s="27" t="s">
        <v>11</v>
      </c>
      <c r="B7" s="26">
        <f>收入!B12</f>
        <v>560329</v>
      </c>
      <c r="C7" s="26">
        <f>收入!C12</f>
        <v>679882</v>
      </c>
      <c r="D7" s="26">
        <f>收入!D12</f>
        <v>734342</v>
      </c>
      <c r="E7" s="27" t="s">
        <v>11</v>
      </c>
      <c r="F7" s="26">
        <f>支出!B8</f>
        <v>361321</v>
      </c>
      <c r="G7" s="26">
        <f>支出!C8</f>
        <v>378222</v>
      </c>
      <c r="H7" s="26">
        <f>支出!D8</f>
        <v>382993</v>
      </c>
    </row>
    <row r="8" ht="35" customHeight="1" spans="1:8">
      <c r="A8" s="27" t="s">
        <v>12</v>
      </c>
      <c r="B8" s="26">
        <f>收入!B16</f>
        <v>4065610</v>
      </c>
      <c r="C8" s="26">
        <f>收入!C16</f>
        <v>4276650</v>
      </c>
      <c r="D8" s="26">
        <f>收入!D16</f>
        <v>4303517</v>
      </c>
      <c r="E8" s="27" t="s">
        <v>12</v>
      </c>
      <c r="F8" s="26">
        <f>支出!B10</f>
        <v>3931448</v>
      </c>
      <c r="G8" s="26">
        <f>支出!C10</f>
        <v>3925445</v>
      </c>
      <c r="H8" s="26">
        <f>支出!D10</f>
        <v>3926807</v>
      </c>
    </row>
    <row r="9" ht="30.75" customHeight="1" spans="1:8">
      <c r="A9" s="28"/>
      <c r="B9" s="29"/>
      <c r="C9" s="29"/>
      <c r="D9" s="29"/>
      <c r="E9" s="28"/>
      <c r="F9" s="29"/>
      <c r="G9" s="29"/>
      <c r="H9" s="29"/>
    </row>
    <row r="10" ht="30.75" customHeight="1" spans="1:8">
      <c r="A10" s="30" t="s">
        <v>13</v>
      </c>
      <c r="B10" s="26">
        <f>SUM(B4:B8)</f>
        <v>12898659</v>
      </c>
      <c r="C10" s="26">
        <f>SUM(C4:C8)</f>
        <v>13273830</v>
      </c>
      <c r="D10" s="26">
        <f>SUM(D4:D8)</f>
        <v>13680243</v>
      </c>
      <c r="E10" s="30" t="s">
        <v>14</v>
      </c>
      <c r="F10" s="26">
        <f>SUM(F4:F8)</f>
        <v>10976444</v>
      </c>
      <c r="G10" s="26">
        <f>SUM(G4:G8)</f>
        <v>10843491</v>
      </c>
      <c r="H10" s="26">
        <f>SUM(H4:H8)</f>
        <v>10865147</v>
      </c>
    </row>
    <row r="11" ht="30.75" customHeight="1" spans="1:8">
      <c r="A11" s="25" t="s">
        <v>15</v>
      </c>
      <c r="B11" s="26">
        <v>19138207</v>
      </c>
      <c r="C11" s="26">
        <v>19281861</v>
      </c>
      <c r="D11" s="26">
        <v>19281861</v>
      </c>
      <c r="E11" s="25" t="s">
        <v>16</v>
      </c>
      <c r="F11" s="26">
        <v>20677621</v>
      </c>
      <c r="G11" s="26">
        <v>21329399</v>
      </c>
      <c r="H11" s="26">
        <v>21714158</v>
      </c>
    </row>
    <row r="12" ht="30.75" customHeight="1" spans="1:8">
      <c r="A12" s="25" t="s">
        <v>17</v>
      </c>
      <c r="B12" s="31">
        <v>0</v>
      </c>
      <c r="C12" s="31">
        <v>0</v>
      </c>
      <c r="D12" s="31">
        <v>0</v>
      </c>
      <c r="E12" s="25" t="s">
        <v>18</v>
      </c>
      <c r="F12" s="31">
        <v>0</v>
      </c>
      <c r="G12" s="31">
        <v>0</v>
      </c>
      <c r="H12" s="31">
        <v>0</v>
      </c>
    </row>
    <row r="13" ht="44" customHeight="1" spans="1:10">
      <c r="A13" s="25" t="s">
        <v>19</v>
      </c>
      <c r="B13" s="31">
        <v>0</v>
      </c>
      <c r="C13" s="31">
        <v>0</v>
      </c>
      <c r="D13" s="31">
        <v>0</v>
      </c>
      <c r="E13" s="32"/>
      <c r="F13" s="31"/>
      <c r="G13" s="31"/>
      <c r="H13" s="31"/>
      <c r="J13" s="36"/>
    </row>
    <row r="14" ht="30.75" customHeight="1" spans="1:8">
      <c r="A14" s="25" t="s">
        <v>20</v>
      </c>
      <c r="B14" s="31">
        <v>0</v>
      </c>
      <c r="C14" s="31">
        <v>0</v>
      </c>
      <c r="D14" s="31">
        <v>0</v>
      </c>
      <c r="E14" s="25" t="s">
        <v>21</v>
      </c>
      <c r="F14" s="26">
        <v>382800</v>
      </c>
      <c r="G14" s="26">
        <v>382800</v>
      </c>
      <c r="H14" s="26">
        <v>382800</v>
      </c>
    </row>
    <row r="15" ht="42" customHeight="1" spans="1:8">
      <c r="A15" s="28"/>
      <c r="B15" s="33"/>
      <c r="C15" s="33"/>
      <c r="D15" s="33"/>
      <c r="E15" s="25" t="s">
        <v>22</v>
      </c>
      <c r="F15" s="26">
        <v>382800</v>
      </c>
      <c r="G15" s="26">
        <v>382800</v>
      </c>
      <c r="H15" s="26">
        <v>382800</v>
      </c>
    </row>
    <row r="16" ht="30.75" customHeight="1" spans="1:8">
      <c r="A16" s="28"/>
      <c r="B16" s="33"/>
      <c r="C16" s="33"/>
      <c r="D16" s="33"/>
      <c r="E16" s="28"/>
      <c r="F16" s="33"/>
      <c r="G16" s="33"/>
      <c r="H16" s="33"/>
    </row>
    <row r="17" ht="30.75" customHeight="1" spans="1:8">
      <c r="A17" s="34" t="s">
        <v>23</v>
      </c>
      <c r="B17" s="35">
        <f>B10+B11+B12+B14</f>
        <v>32036866</v>
      </c>
      <c r="C17" s="35">
        <f>C10+C11+C12+C14</f>
        <v>32555691</v>
      </c>
      <c r="D17" s="35">
        <f>D10+D11+D12+D14</f>
        <v>32962104</v>
      </c>
      <c r="E17" s="34" t="s">
        <v>24</v>
      </c>
      <c r="F17" s="35">
        <f>F10+F11+F12+F14</f>
        <v>32036865</v>
      </c>
      <c r="G17" s="35">
        <f>G10+G11+G12+G14</f>
        <v>32555690</v>
      </c>
      <c r="H17" s="35">
        <f>H10+H11+H12+H14</f>
        <v>32962105</v>
      </c>
    </row>
  </sheetData>
  <mergeCells count="2">
    <mergeCell ref="A1:H1"/>
    <mergeCell ref="A2:F2"/>
  </mergeCells>
  <printOptions horizontalCentered="1"/>
  <pageMargins left="0.550694444444444" right="0.354166666666667" top="0.393055555555556" bottom="0.393055555555556" header="0.511805555555556" footer="0.511805555555556"/>
  <pageSetup paperSize="9" scale="80" fitToWidth="0" orientation="landscape" errors="blank" horizontalDpi="600" verticalDpi="600"/>
  <headerFooter alignWithMargins="0" scaleWithDoc="0">
    <oddFooter>&amp;C&amp;14&amp;K01+015-&amp;P--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zoomScaleSheetLayoutView="60" topLeftCell="A11" workbookViewId="0">
      <selection activeCell="A24" sqref="A24"/>
    </sheetView>
  </sheetViews>
  <sheetFormatPr defaultColWidth="9.14285714285714" defaultRowHeight="14.25" customHeight="1" outlineLevelCol="4"/>
  <cols>
    <col min="1" max="1" width="52.1428571428571" customWidth="1"/>
    <col min="2" max="2" width="21.4285714285714" customWidth="1"/>
    <col min="3" max="3" width="24" customWidth="1"/>
    <col min="4" max="4" width="22.5714285714286" customWidth="1"/>
    <col min="5" max="5" width="20.1428571428571" customWidth="1"/>
  </cols>
  <sheetData>
    <row r="1" ht="28" customHeight="1" spans="1:5">
      <c r="A1" s="16" t="s">
        <v>25</v>
      </c>
      <c r="B1" s="1"/>
      <c r="C1" s="1"/>
      <c r="D1" s="1"/>
      <c r="E1" s="1"/>
    </row>
    <row r="2" ht="18" customHeight="1" spans="1:5">
      <c r="A2" s="10"/>
      <c r="B2" s="10"/>
      <c r="C2" s="10"/>
      <c r="D2" s="11"/>
      <c r="E2" s="3" t="s">
        <v>26</v>
      </c>
    </row>
    <row r="3" ht="28.5" customHeight="1" spans="1:5">
      <c r="A3" s="17" t="s">
        <v>27</v>
      </c>
      <c r="B3" s="18" t="s">
        <v>28</v>
      </c>
      <c r="C3" s="18" t="s">
        <v>29</v>
      </c>
      <c r="D3" s="18" t="s">
        <v>30</v>
      </c>
      <c r="E3" s="18" t="s">
        <v>31</v>
      </c>
    </row>
    <row r="4" ht="24" customHeight="1" spans="1:5">
      <c r="A4" s="19" t="s">
        <v>32</v>
      </c>
      <c r="B4" s="14">
        <f>B8+B12+B16+B20+B24</f>
        <v>12898659</v>
      </c>
      <c r="C4" s="14">
        <f>C8+C12+C16+C20+C24</f>
        <v>13273830</v>
      </c>
      <c r="D4" s="14">
        <f>D8+D12+D16+D20+D24</f>
        <v>13680243</v>
      </c>
      <c r="E4" s="12">
        <f>IF(C4=0,0,D4/C4)</f>
        <v>1.03061761375579</v>
      </c>
    </row>
    <row r="5" ht="24" customHeight="1" spans="1:5">
      <c r="A5" s="20" t="s">
        <v>33</v>
      </c>
      <c r="B5" s="14">
        <f>B9+B13+B17+B21+B25</f>
        <v>9433311</v>
      </c>
      <c r="C5" s="14">
        <f>C9+C13+C17+C21+C25</f>
        <v>9724711</v>
      </c>
      <c r="D5" s="14">
        <f>D9+D13+D17+D21+D25</f>
        <v>9989654</v>
      </c>
      <c r="E5" s="12">
        <f t="shared" ref="E5:E35" si="0">IF(C5=0,0,D5/C5)</f>
        <v>1.02724430576909</v>
      </c>
    </row>
    <row r="6" ht="24" customHeight="1" spans="1:5">
      <c r="A6" s="20" t="s">
        <v>34</v>
      </c>
      <c r="B6" s="14">
        <f>B10+B14+B18+B22+B26</f>
        <v>2929632</v>
      </c>
      <c r="C6" s="14">
        <f>C10+C14+C18+C22+C26</f>
        <v>3020087</v>
      </c>
      <c r="D6" s="14">
        <f>D10+D14+D18+D22+D26</f>
        <v>3020474</v>
      </c>
      <c r="E6" s="12">
        <f t="shared" si="0"/>
        <v>1.00012814200386</v>
      </c>
    </row>
    <row r="7" ht="24" customHeight="1" spans="1:5">
      <c r="A7" s="20" t="s">
        <v>35</v>
      </c>
      <c r="B7" s="14">
        <f>B11+B15+B19+B23+B27</f>
        <v>181729</v>
      </c>
      <c r="C7" s="14">
        <f>C11+C15+C19+C23+C27</f>
        <v>188913</v>
      </c>
      <c r="D7" s="14">
        <f>D11+D15+D19+D23+D27</f>
        <v>196829</v>
      </c>
      <c r="E7" s="12">
        <f t="shared" si="0"/>
        <v>1.0419028865139</v>
      </c>
    </row>
    <row r="8" ht="24" customHeight="1" spans="1:5">
      <c r="A8" s="15" t="s">
        <v>36</v>
      </c>
      <c r="B8" s="14">
        <v>7731528</v>
      </c>
      <c r="C8" s="14">
        <v>7772606</v>
      </c>
      <c r="D8" s="14">
        <v>8089609</v>
      </c>
      <c r="E8" s="12">
        <f t="shared" si="0"/>
        <v>1.04078464803182</v>
      </c>
    </row>
    <row r="9" ht="24" customHeight="1" spans="1:5">
      <c r="A9" s="15" t="s">
        <v>37</v>
      </c>
      <c r="B9" s="14">
        <v>6153108</v>
      </c>
      <c r="C9" s="14">
        <v>6153108</v>
      </c>
      <c r="D9" s="14">
        <v>6357603</v>
      </c>
      <c r="E9" s="12">
        <f t="shared" si="0"/>
        <v>1.03323442396916</v>
      </c>
    </row>
    <row r="10" ht="24" customHeight="1" spans="1:5">
      <c r="A10" s="15" t="s">
        <v>38</v>
      </c>
      <c r="B10" s="14">
        <v>1189323</v>
      </c>
      <c r="C10" s="14">
        <v>1254401</v>
      </c>
      <c r="D10" s="14">
        <v>1254628</v>
      </c>
      <c r="E10" s="12">
        <f t="shared" si="0"/>
        <v>1.00018096286594</v>
      </c>
    </row>
    <row r="11" ht="24" customHeight="1" spans="1:5">
      <c r="A11" s="15" t="s">
        <v>39</v>
      </c>
      <c r="B11" s="14">
        <v>133095</v>
      </c>
      <c r="C11" s="14">
        <v>136095</v>
      </c>
      <c r="D11" s="14">
        <v>141636</v>
      </c>
      <c r="E11" s="12">
        <f t="shared" si="0"/>
        <v>1.04071420698777</v>
      </c>
    </row>
    <row r="12" ht="24" customHeight="1" spans="1:5">
      <c r="A12" s="8" t="s">
        <v>40</v>
      </c>
      <c r="B12" s="14">
        <v>560329</v>
      </c>
      <c r="C12" s="14">
        <v>679882</v>
      </c>
      <c r="D12" s="14">
        <v>734342</v>
      </c>
      <c r="E12" s="12">
        <f t="shared" si="0"/>
        <v>1.08010213537055</v>
      </c>
    </row>
    <row r="13" ht="24" customHeight="1" spans="1:5">
      <c r="A13" s="15" t="s">
        <v>37</v>
      </c>
      <c r="B13" s="14">
        <v>165725</v>
      </c>
      <c r="C13" s="14">
        <v>265857</v>
      </c>
      <c r="D13" s="14">
        <v>292507</v>
      </c>
      <c r="E13" s="12">
        <f t="shared" si="0"/>
        <v>1.10024185934544</v>
      </c>
    </row>
    <row r="14" ht="24" customHeight="1" spans="1:5">
      <c r="A14" s="15" t="s">
        <v>38</v>
      </c>
      <c r="B14" s="14">
        <v>351688</v>
      </c>
      <c r="C14" s="14">
        <v>367391</v>
      </c>
      <c r="D14" s="14">
        <v>368712</v>
      </c>
      <c r="E14" s="12">
        <f t="shared" si="0"/>
        <v>1.0035956242804</v>
      </c>
    </row>
    <row r="15" ht="24" customHeight="1" spans="1:5">
      <c r="A15" s="15" t="s">
        <v>39</v>
      </c>
      <c r="B15" s="14">
        <v>16577</v>
      </c>
      <c r="C15" s="14">
        <v>16123</v>
      </c>
      <c r="D15" s="14">
        <v>15929</v>
      </c>
      <c r="E15" s="12">
        <f t="shared" si="0"/>
        <v>0.987967499844942</v>
      </c>
    </row>
    <row r="16" ht="24" customHeight="1" spans="1:5">
      <c r="A16" s="8" t="s">
        <v>41</v>
      </c>
      <c r="B16" s="14">
        <v>4065610</v>
      </c>
      <c r="C16" s="14">
        <v>4276650</v>
      </c>
      <c r="D16" s="14">
        <v>4303517</v>
      </c>
      <c r="E16" s="12">
        <f t="shared" si="0"/>
        <v>1.0062822536331</v>
      </c>
    </row>
    <row r="17" ht="24" customHeight="1" spans="1:5">
      <c r="A17" s="15" t="s">
        <v>37</v>
      </c>
      <c r="B17" s="14">
        <v>2584828</v>
      </c>
      <c r="C17" s="14">
        <v>2775096</v>
      </c>
      <c r="D17" s="14">
        <v>2800645</v>
      </c>
      <c r="E17" s="12">
        <f t="shared" si="0"/>
        <v>1.00920652835073</v>
      </c>
    </row>
    <row r="18" ht="24" customHeight="1" spans="1:5">
      <c r="A18" s="15" t="s">
        <v>38</v>
      </c>
      <c r="B18" s="14">
        <v>1388621</v>
      </c>
      <c r="C18" s="14">
        <v>1398295</v>
      </c>
      <c r="D18" s="14">
        <v>1397134</v>
      </c>
      <c r="E18" s="12">
        <f t="shared" si="0"/>
        <v>0.999169703102707</v>
      </c>
    </row>
    <row r="19" ht="24" customHeight="1" spans="1:5">
      <c r="A19" s="15" t="s">
        <v>39</v>
      </c>
      <c r="B19" s="14">
        <v>23887</v>
      </c>
      <c r="C19" s="14">
        <v>27925</v>
      </c>
      <c r="D19" s="14">
        <v>30491</v>
      </c>
      <c r="E19" s="12">
        <f t="shared" si="0"/>
        <v>1.09188898836168</v>
      </c>
    </row>
    <row r="20" ht="24" customHeight="1" spans="1:5">
      <c r="A20" s="9" t="s">
        <v>42</v>
      </c>
      <c r="B20" s="14">
        <v>237591</v>
      </c>
      <c r="C20" s="14">
        <v>237991</v>
      </c>
      <c r="D20" s="14">
        <v>237893</v>
      </c>
      <c r="E20" s="12">
        <f>IF(C20=0,0,D20/C20)</f>
        <v>0.999588219722595</v>
      </c>
    </row>
    <row r="21" ht="24" customHeight="1" spans="1:5">
      <c r="A21" s="15" t="s">
        <v>37</v>
      </c>
      <c r="B21" s="14">
        <v>235014</v>
      </c>
      <c r="C21" s="14">
        <v>235014</v>
      </c>
      <c r="D21" s="14">
        <v>234867</v>
      </c>
      <c r="E21" s="12">
        <f>IF(C21=0,0,D21/C21)</f>
        <v>0.999374505348617</v>
      </c>
    </row>
    <row r="22" ht="24" customHeight="1" spans="1:5">
      <c r="A22" s="15" t="s">
        <v>38</v>
      </c>
      <c r="B22" s="14">
        <v>0</v>
      </c>
      <c r="C22" s="14">
        <v>0</v>
      </c>
      <c r="D22" s="14">
        <v>0</v>
      </c>
      <c r="E22" s="12">
        <f>IF(C22=0,0,D22/C22)</f>
        <v>0</v>
      </c>
    </row>
    <row r="23" ht="24" customHeight="1" spans="1:5">
      <c r="A23" s="15" t="s">
        <v>39</v>
      </c>
      <c r="B23" s="14">
        <v>1755</v>
      </c>
      <c r="C23" s="14">
        <v>1855</v>
      </c>
      <c r="D23" s="14">
        <v>1917</v>
      </c>
      <c r="E23" s="12">
        <f>IF(C23=0,0,D23/C23)</f>
        <v>1.03342318059299</v>
      </c>
    </row>
    <row r="24" ht="24" customHeight="1" spans="1:5">
      <c r="A24" s="9" t="s">
        <v>43</v>
      </c>
      <c r="B24" s="14">
        <v>303601</v>
      </c>
      <c r="C24" s="14">
        <v>306701</v>
      </c>
      <c r="D24" s="14">
        <v>314882</v>
      </c>
      <c r="E24" s="12">
        <f>IF(C24=0,0,D24/C24)</f>
        <v>1.02667418756378</v>
      </c>
    </row>
    <row r="25" ht="24" customHeight="1" spans="1:5">
      <c r="A25" s="15" t="s">
        <v>37</v>
      </c>
      <c r="B25" s="14">
        <v>294636</v>
      </c>
      <c r="C25" s="14">
        <v>295636</v>
      </c>
      <c r="D25" s="14">
        <v>304032</v>
      </c>
      <c r="E25" s="12">
        <f>IF(C25=0,0,D25/C25)</f>
        <v>1.02839978892963</v>
      </c>
    </row>
    <row r="26" ht="24" customHeight="1" spans="1:5">
      <c r="A26" s="15" t="s">
        <v>38</v>
      </c>
      <c r="B26" s="14">
        <v>0</v>
      </c>
      <c r="C26" s="14">
        <v>0</v>
      </c>
      <c r="D26" s="14">
        <v>0</v>
      </c>
      <c r="E26" s="12">
        <f>IF(C26=0,0,D26/C26)</f>
        <v>0</v>
      </c>
    </row>
    <row r="27" ht="24" customHeight="1" spans="1:5">
      <c r="A27" s="15" t="s">
        <v>39</v>
      </c>
      <c r="B27" s="14">
        <v>6415</v>
      </c>
      <c r="C27" s="14">
        <v>6915</v>
      </c>
      <c r="D27" s="14">
        <v>6856</v>
      </c>
      <c r="E27" s="12">
        <f>IF(C27=0,0,D27/C27)</f>
        <v>0.991467823571945</v>
      </c>
    </row>
  </sheetData>
  <mergeCells count="1">
    <mergeCell ref="A1:E1"/>
  </mergeCells>
  <printOptions horizontalCentered="1"/>
  <pageMargins left="0.747916666666667" right="0.747916666666667" top="0.786805555555556" bottom="0.590277777777778" header="0.511805555555556" footer="0.511805555555556"/>
  <pageSetup paperSize="9" firstPageNumber="2" orientation="landscape" useFirstPageNumber="1" errors="blank" horizontalDpi="600" verticalDpi="600"/>
  <headerFooter alignWithMargins="0" scaleWithDoc="0">
    <oddFooter>&amp;C&amp;12&amp;K01+015-&amp;P--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GridLines="0" showZeros="0" zoomScaleSheetLayoutView="60" workbookViewId="0">
      <selection activeCell="C12" sqref="C12"/>
    </sheetView>
  </sheetViews>
  <sheetFormatPr defaultColWidth="9.14285714285714" defaultRowHeight="14.25" customHeight="1" outlineLevelCol="4"/>
  <cols>
    <col min="1" max="1" width="52.8571428571429" customWidth="1"/>
    <col min="2" max="2" width="24" customWidth="1"/>
    <col min="3" max="3" width="25" customWidth="1"/>
    <col min="4" max="4" width="21.1428571428571" customWidth="1"/>
    <col min="5" max="5" width="21" customWidth="1"/>
  </cols>
  <sheetData>
    <row r="1" ht="32" customHeight="1" spans="1:5">
      <c r="A1" s="1" t="s">
        <v>44</v>
      </c>
      <c r="B1" s="1"/>
      <c r="C1" s="1"/>
      <c r="D1" s="1"/>
      <c r="E1" s="1"/>
    </row>
    <row r="2" ht="25" customHeight="1" spans="1:5">
      <c r="A2" s="10"/>
      <c r="B2" s="10"/>
      <c r="C2" s="10"/>
      <c r="D2" s="11"/>
      <c r="E2" s="3" t="s">
        <v>26</v>
      </c>
    </row>
    <row r="3" ht="42" customHeight="1" spans="1:5">
      <c r="A3" s="4" t="s">
        <v>45</v>
      </c>
      <c r="B3" s="4" t="s">
        <v>46</v>
      </c>
      <c r="C3" s="4" t="s">
        <v>47</v>
      </c>
      <c r="D3" s="4" t="s">
        <v>48</v>
      </c>
      <c r="E3" s="4" t="s">
        <v>49</v>
      </c>
    </row>
    <row r="4" ht="30" customHeight="1" spans="1:5">
      <c r="A4" s="5" t="s">
        <v>50</v>
      </c>
      <c r="B4" s="6">
        <f>B6+B8+B10+B12+B14</f>
        <v>10976444</v>
      </c>
      <c r="C4" s="6">
        <f>C6+C8+C10+C12+C14</f>
        <v>10843491</v>
      </c>
      <c r="D4" s="6">
        <f>D6+D8+D10+D12+D14</f>
        <v>10865147</v>
      </c>
      <c r="E4" s="12">
        <f>IF(C4=0,0,D4/C4)</f>
        <v>1.00199714280207</v>
      </c>
    </row>
    <row r="5" ht="30" customHeight="1" spans="1:5">
      <c r="A5" s="13" t="s">
        <v>51</v>
      </c>
      <c r="B5" s="6">
        <f>B7+B9+B11+B13+B15</f>
        <v>10678155</v>
      </c>
      <c r="C5" s="6">
        <f>C7+C9+C11+C13+C15</f>
        <v>10547959</v>
      </c>
      <c r="D5" s="6">
        <f>D7+D9+D11+D13+D15</f>
        <v>10572271</v>
      </c>
      <c r="E5" s="12">
        <f>IF(C5=0,0,D5/C5)</f>
        <v>1.00230490088177</v>
      </c>
    </row>
    <row r="6" ht="30" customHeight="1" spans="1:5">
      <c r="A6" s="8" t="s">
        <v>52</v>
      </c>
      <c r="B6" s="14">
        <v>6251864</v>
      </c>
      <c r="C6" s="14">
        <v>6115864</v>
      </c>
      <c r="D6" s="14">
        <v>6118130</v>
      </c>
      <c r="E6" s="12">
        <f>IF(C6=0,0,D6/C6)</f>
        <v>1.0003705118361</v>
      </c>
    </row>
    <row r="7" ht="30" customHeight="1" spans="1:5">
      <c r="A7" s="15" t="s">
        <v>53</v>
      </c>
      <c r="B7" s="14">
        <v>6066477</v>
      </c>
      <c r="C7" s="14">
        <v>5931477</v>
      </c>
      <c r="D7" s="14">
        <v>5936115</v>
      </c>
      <c r="E7" s="12">
        <f>IF(C7=0,0,D7/C7)</f>
        <v>1.00078193003193</v>
      </c>
    </row>
    <row r="8" ht="30" customHeight="1" spans="1:5">
      <c r="A8" s="8" t="s">
        <v>54</v>
      </c>
      <c r="B8" s="14">
        <v>361321</v>
      </c>
      <c r="C8" s="14">
        <v>378222</v>
      </c>
      <c r="D8" s="14">
        <v>382993</v>
      </c>
      <c r="E8" s="12">
        <f>IF(C8=0,0,D8/C8)</f>
        <v>1.01261428473225</v>
      </c>
    </row>
    <row r="9" ht="30" customHeight="1" spans="1:5">
      <c r="A9" s="15" t="s">
        <v>53</v>
      </c>
      <c r="B9" s="14">
        <v>358679</v>
      </c>
      <c r="C9" s="14">
        <v>374781</v>
      </c>
      <c r="D9" s="14">
        <v>379131</v>
      </c>
      <c r="E9" s="12">
        <f>IF(C9=0,0,D9/C9)</f>
        <v>1.01160677835856</v>
      </c>
    </row>
    <row r="10" ht="30" customHeight="1" spans="1:5">
      <c r="A10" s="8" t="s">
        <v>55</v>
      </c>
      <c r="B10" s="14">
        <v>3931448</v>
      </c>
      <c r="C10" s="14">
        <v>3925445</v>
      </c>
      <c r="D10" s="14">
        <v>3926807</v>
      </c>
      <c r="E10" s="12">
        <f>IF(C10=0,0,D10/C10)</f>
        <v>1.00034696703176</v>
      </c>
    </row>
    <row r="11" ht="30" customHeight="1" spans="1:5">
      <c r="A11" s="15" t="s">
        <v>56</v>
      </c>
      <c r="B11" s="14">
        <v>3908608</v>
      </c>
      <c r="C11" s="14">
        <v>3899390</v>
      </c>
      <c r="D11" s="14">
        <v>3904440</v>
      </c>
      <c r="E11" s="12">
        <f>IF(C11=0,0,D11/C11)</f>
        <v>1.00129507435778</v>
      </c>
    </row>
    <row r="12" ht="30" customHeight="1" spans="1:5">
      <c r="A12" s="9" t="s">
        <v>57</v>
      </c>
      <c r="B12" s="14">
        <v>222331</v>
      </c>
      <c r="C12" s="14">
        <v>194560</v>
      </c>
      <c r="D12" s="14">
        <v>199046</v>
      </c>
      <c r="E12" s="12">
        <f>IF(C12=0,0,D12/C12)</f>
        <v>1.02305715460526</v>
      </c>
    </row>
    <row r="13" ht="30" customHeight="1" spans="1:5">
      <c r="A13" s="15" t="s">
        <v>58</v>
      </c>
      <c r="B13" s="14">
        <v>218817</v>
      </c>
      <c r="C13" s="14">
        <v>192817</v>
      </c>
      <c r="D13" s="14">
        <v>197126</v>
      </c>
      <c r="E13" s="12">
        <f>IF(C13=0,0,D13/C13)</f>
        <v>1.02234761457755</v>
      </c>
    </row>
    <row r="14" ht="30" customHeight="1" spans="1:5">
      <c r="A14" s="9" t="s">
        <v>59</v>
      </c>
      <c r="B14" s="14">
        <v>209480</v>
      </c>
      <c r="C14" s="14">
        <v>229400</v>
      </c>
      <c r="D14" s="14">
        <v>238171</v>
      </c>
      <c r="E14" s="12">
        <f>IF(C14=0,0,D14/C14)</f>
        <v>1.03823452484743</v>
      </c>
    </row>
    <row r="15" ht="30" customHeight="1" spans="1:5">
      <c r="A15" s="15" t="s">
        <v>60</v>
      </c>
      <c r="B15" s="14">
        <v>125574</v>
      </c>
      <c r="C15" s="14">
        <v>149494</v>
      </c>
      <c r="D15" s="14">
        <v>155459</v>
      </c>
      <c r="E15" s="12">
        <f>IF(C15=0,0,D15/C15)</f>
        <v>1.03990126694048</v>
      </c>
    </row>
  </sheetData>
  <mergeCells count="1">
    <mergeCell ref="A1:E1"/>
  </mergeCells>
  <printOptions horizontalCentered="1"/>
  <pageMargins left="0.550694444444444" right="0.550694444444444" top="0.786805555555556" bottom="0.786805555555556" header="0.511805555555556" footer="0.511805555555556"/>
  <pageSetup paperSize="9" firstPageNumber="4" orientation="landscape" useFirstPageNumber="1" errors="blank" horizontalDpi="600" verticalDpi="600"/>
  <headerFooter alignWithMargins="0" scaleWithDoc="0">
    <oddFooter>&amp;C&amp;12&amp;K01+015-&amp;P--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tabSelected="1" zoomScaleSheetLayoutView="60" workbookViewId="0">
      <selection activeCell="E4" sqref="E4"/>
    </sheetView>
  </sheetViews>
  <sheetFormatPr defaultColWidth="9.14285714285714" defaultRowHeight="14.25" customHeight="1" outlineLevelCol="4"/>
  <cols>
    <col min="1" max="1" width="57.5714285714286" customWidth="1"/>
    <col min="2" max="2" width="22.8571428571429" customWidth="1"/>
    <col min="3" max="3" width="22.4285714285714" customWidth="1"/>
    <col min="4" max="4" width="21.5714285714286" customWidth="1"/>
    <col min="5" max="5" width="20.1428571428571" customWidth="1"/>
  </cols>
  <sheetData>
    <row r="1" ht="31.5" customHeight="1" spans="1:5">
      <c r="A1" s="1" t="s">
        <v>61</v>
      </c>
      <c r="B1" s="1"/>
      <c r="C1" s="1"/>
      <c r="D1" s="1"/>
      <c r="E1" s="1"/>
    </row>
    <row r="2" ht="20.25" customHeight="1" spans="1:5">
      <c r="A2" s="2"/>
      <c r="B2" s="2"/>
      <c r="C2" s="2"/>
      <c r="D2" s="3" t="s">
        <v>26</v>
      </c>
      <c r="E2" s="3"/>
    </row>
    <row r="3" ht="42.75" customHeight="1" spans="1:5">
      <c r="A3" s="4" t="s">
        <v>62</v>
      </c>
      <c r="B3" s="4" t="s">
        <v>46</v>
      </c>
      <c r="C3" s="4" t="s">
        <v>47</v>
      </c>
      <c r="D3" s="4" t="s">
        <v>48</v>
      </c>
      <c r="E3" s="4" t="s">
        <v>49</v>
      </c>
    </row>
    <row r="4" ht="32.25" customHeight="1" spans="1:5">
      <c r="A4" s="5" t="s">
        <v>63</v>
      </c>
      <c r="B4" s="6">
        <f>SUM(B5:B9)</f>
        <v>20677621</v>
      </c>
      <c r="C4" s="6">
        <f>SUM(C5:C9)</f>
        <v>21329398</v>
      </c>
      <c r="D4" s="6">
        <f>SUM(D5:D9)</f>
        <v>21714158</v>
      </c>
      <c r="E4" s="7">
        <f>IF(C4=0,0,D4/C4)</f>
        <v>1.01803895262304</v>
      </c>
    </row>
    <row r="5" ht="35" customHeight="1" spans="1:5">
      <c r="A5" s="8" t="s">
        <v>64</v>
      </c>
      <c r="B5" s="6">
        <v>15547311</v>
      </c>
      <c r="C5" s="6">
        <v>15823377</v>
      </c>
      <c r="D5" s="6">
        <v>16138114</v>
      </c>
      <c r="E5" s="7">
        <f>IF(C5=0,0,D5/C5)</f>
        <v>1.01989063396518</v>
      </c>
    </row>
    <row r="6" ht="35" customHeight="1" spans="1:5">
      <c r="A6" s="8" t="s">
        <v>65</v>
      </c>
      <c r="B6" s="6">
        <v>2026207</v>
      </c>
      <c r="C6" s="6">
        <v>2155982</v>
      </c>
      <c r="D6" s="6">
        <v>2205672</v>
      </c>
      <c r="E6" s="7">
        <f>IF(C6=0,0,D6/C6)</f>
        <v>1.02304750225187</v>
      </c>
    </row>
    <row r="7" ht="35" customHeight="1" spans="1:5">
      <c r="A7" s="8" t="s">
        <v>66</v>
      </c>
      <c r="B7" s="6">
        <v>2142045</v>
      </c>
      <c r="C7" s="6">
        <v>2356695</v>
      </c>
      <c r="D7" s="6">
        <v>2382202</v>
      </c>
      <c r="E7" s="7">
        <f>IF(C7=0,0,D7/C7)</f>
        <v>1.01082320792466</v>
      </c>
    </row>
    <row r="8" ht="35" customHeight="1" spans="1:5">
      <c r="A8" s="9" t="s">
        <v>67</v>
      </c>
      <c r="B8" s="6">
        <v>249729</v>
      </c>
      <c r="C8" s="6">
        <v>286103</v>
      </c>
      <c r="D8" s="6">
        <v>281519</v>
      </c>
      <c r="E8" s="7">
        <f>IF(C8=0,0,D8/C8)</f>
        <v>0.983977798205541</v>
      </c>
    </row>
    <row r="9" ht="35" customHeight="1" spans="1:5">
      <c r="A9" s="9" t="s">
        <v>68</v>
      </c>
      <c r="B9" s="6">
        <v>712329</v>
      </c>
      <c r="C9" s="6">
        <v>707241</v>
      </c>
      <c r="D9" s="6">
        <v>706651</v>
      </c>
      <c r="E9" s="7">
        <f>IF(C9=0,0,D9/C9)</f>
        <v>0.999165772346343</v>
      </c>
    </row>
  </sheetData>
  <mergeCells count="2">
    <mergeCell ref="A1:E1"/>
    <mergeCell ref="D2:E2"/>
  </mergeCells>
  <printOptions horizontalCentered="1"/>
  <pageMargins left="0.550694444444444" right="0.550694444444444" top="0.786805555555556" bottom="0.786805555555556" header="0.511805555555556" footer="0.511805555555556"/>
  <pageSetup paperSize="9" firstPageNumber="6" orientation="landscape" useFirstPageNumber="1" errors="blank" horizontalDpi="600" verticalDpi="600"/>
  <headerFooter alignWithMargins="0" scaleWithDoc="0">
    <oddFooter>&amp;C&amp;12&amp;K01+015-&amp;P--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收入</vt:lpstr>
      <vt:lpstr>支出</vt:lpstr>
      <vt:lpstr>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2025-04-16T11:06:00Z</dcterms:created>
  <dcterms:modified xsi:type="dcterms:W3CDTF">2025-08-25T01:43:40Z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